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90" activeTab="0"/>
  </bookViews>
  <sheets>
    <sheet name="CESSNA F150" sheetId="1" r:id="rId1"/>
  </sheets>
  <definedNames>
    <definedName name="_xlnm.Print_Area" localSheetId="0">'CESSNA F150'!$B$1:$H$52</definedName>
  </definedNames>
  <calcPr fullCalcOnLoad="1"/>
</workbook>
</file>

<file path=xl/sharedStrings.xml><?xml version="1.0" encoding="utf-8"?>
<sst xmlns="http://schemas.openxmlformats.org/spreadsheetml/2006/main" count="34" uniqueCount="29">
  <si>
    <t>Génération de l'abaque</t>
  </si>
  <si>
    <t>Bras de levier</t>
  </si>
  <si>
    <t>Masse</t>
  </si>
  <si>
    <t>Moment</t>
  </si>
  <si>
    <t>Graphe</t>
  </si>
  <si>
    <t>CDB</t>
  </si>
  <si>
    <t>Calcul</t>
  </si>
  <si>
    <t>MAX 54 KG</t>
  </si>
  <si>
    <t>BAGAGES</t>
  </si>
  <si>
    <t>ESSENCE</t>
  </si>
  <si>
    <t>ZFW =</t>
  </si>
  <si>
    <t>BRAS LEVIER  =</t>
  </si>
  <si>
    <t>TOW =</t>
  </si>
  <si>
    <t>BRAS LEVIER =</t>
  </si>
  <si>
    <t>AVION VIDE</t>
  </si>
  <si>
    <t>ZERO FUEL</t>
  </si>
  <si>
    <t xml:space="preserve">ESSENCE </t>
  </si>
  <si>
    <t>TOW</t>
  </si>
  <si>
    <t>COPILOTE</t>
  </si>
  <si>
    <t>LITRES</t>
  </si>
  <si>
    <r>
      <t xml:space="preserve"> </t>
    </r>
    <r>
      <rPr>
        <b/>
        <sz val="11"/>
        <rFont val="Arial"/>
        <family val="2"/>
      </rPr>
      <t>MASSE</t>
    </r>
  </si>
  <si>
    <t>BRAS DE LEVIER</t>
  </si>
  <si>
    <t>MOMENT</t>
  </si>
  <si>
    <t xml:space="preserve">                   Pilote:</t>
  </si>
  <si>
    <r>
      <t xml:space="preserve">              Date:</t>
    </r>
    <r>
      <rPr>
        <sz val="12"/>
        <rFont val="Arial"/>
        <family val="2"/>
      </rPr>
      <t xml:space="preserve"> </t>
    </r>
  </si>
  <si>
    <t xml:space="preserve">   CENTRAGE CESSNA F 150     F-BURN</t>
  </si>
  <si>
    <t>CLIQUER</t>
  </si>
  <si>
    <r>
      <rPr>
        <b/>
        <sz val="12"/>
        <color indexed="17"/>
        <rFont val="Arial"/>
        <family val="2"/>
      </rPr>
      <t>MASSE MAXI DECOLLAGE : 726 KG</t>
    </r>
    <r>
      <rPr>
        <b/>
        <sz val="10"/>
        <color indexed="17"/>
        <rFont val="Arial"/>
        <family val="2"/>
      </rPr>
      <t xml:space="preserve">  </t>
    </r>
  </si>
  <si>
    <t>MAX 144L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</si>
</sst>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  <numFmt numFmtId="166" formatCode="#,##0.0"/>
  </numFmts>
  <fonts count="54">
    <font>
      <sz val="10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/>
    </xf>
    <xf numFmtId="164" fontId="3" fillId="33" borderId="13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5" fontId="0" fillId="34" borderId="0" xfId="0" applyNumberFormat="1" applyFill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>
      <alignment/>
    </xf>
    <xf numFmtId="3" fontId="3" fillId="33" borderId="19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164" fontId="6" fillId="33" borderId="17" xfId="0" applyNumberFormat="1" applyFont="1" applyFill="1" applyBorder="1" applyAlignment="1">
      <alignment/>
    </xf>
    <xf numFmtId="0" fontId="12" fillId="35" borderId="11" xfId="0" applyFont="1" applyFill="1" applyBorder="1" applyAlignment="1">
      <alignment/>
    </xf>
    <xf numFmtId="166" fontId="5" fillId="36" borderId="14" xfId="0" applyNumberFormat="1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 horizontal="center"/>
    </xf>
    <xf numFmtId="164" fontId="5" fillId="36" borderId="21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 applyProtection="1">
      <alignment horizontal="center"/>
      <protection/>
    </xf>
    <xf numFmtId="0" fontId="13" fillId="36" borderId="10" xfId="0" applyFont="1" applyFill="1" applyBorder="1" applyAlignment="1">
      <alignment horizontal="right"/>
    </xf>
    <xf numFmtId="0" fontId="14" fillId="36" borderId="22" xfId="0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5" fillId="33" borderId="26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3" borderId="11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>
      <alignment horizontal="center"/>
    </xf>
    <xf numFmtId="0" fontId="17" fillId="37" borderId="0" xfId="0" applyFont="1" applyFill="1" applyAlignment="1">
      <alignment horizontal="center"/>
    </xf>
    <xf numFmtId="165" fontId="17" fillId="34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33" borderId="22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right"/>
    </xf>
    <xf numFmtId="0" fontId="9" fillId="36" borderId="27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1" fillId="36" borderId="28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14" fontId="5" fillId="33" borderId="11" xfId="0" applyNumberFormat="1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64" fontId="15" fillId="38" borderId="18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0125"/>
          <c:w val="0.935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'CESSNA F150'!$J$9:$J$13</c:f>
              <c:numCache/>
            </c:numRef>
          </c:xVal>
          <c:yVal>
            <c:numRef>
              <c:f>'CESSNA F150'!$K$9:$K$13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('CESSNA F150'!$F$16,'CESSNA F150'!$F$14)</c:f>
              <c:numCache/>
            </c:numRef>
          </c:xVal>
          <c:yVal>
            <c:numRef>
              <c:f>('CESSNA F150'!$E$16,'CESSNA F150'!$E$14)</c:f>
              <c:numCache/>
            </c:numRef>
          </c:yVal>
          <c:smooth val="0"/>
        </c:ser>
        <c:axId val="53696591"/>
        <c:axId val="13507272"/>
      </c:scatterChart>
      <c:valAx>
        <c:axId val="53696591"/>
        <c:scaling>
          <c:orientation val="minMax"/>
          <c:max val="0.98"/>
          <c:min val="0.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 (m)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7272"/>
        <c:crossesAt val="560"/>
        <c:crossBetween val="midCat"/>
        <c:dispUnits/>
      </c:valAx>
      <c:valAx>
        <c:axId val="13507272"/>
        <c:scaling>
          <c:orientation val="minMax"/>
          <c:max val="76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At val="0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57150</xdr:rowOff>
    </xdr:from>
    <xdr:to>
      <xdr:col>7</xdr:col>
      <xdr:colOff>9525</xdr:colOff>
      <xdr:row>46</xdr:row>
      <xdr:rowOff>66675</xdr:rowOff>
    </xdr:to>
    <xdr:graphicFrame>
      <xdr:nvGraphicFramePr>
        <xdr:cNvPr id="1" name="Graphique 1"/>
        <xdr:cNvGraphicFramePr/>
      </xdr:nvGraphicFramePr>
      <xdr:xfrm>
        <a:off x="1276350" y="4057650"/>
        <a:ext cx="5648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2:L48"/>
  <sheetViews>
    <sheetView showGridLines="0" showRowColHeaders="0" tabSelected="1" view="pageBreakPreview" zoomScaleSheetLayoutView="100" zoomScalePageLayoutView="0" workbookViewId="0" topLeftCell="B1">
      <selection activeCell="E13" sqref="E13"/>
    </sheetView>
  </sheetViews>
  <sheetFormatPr defaultColWidth="11.421875" defaultRowHeight="12.75"/>
  <cols>
    <col min="1" max="1" width="13.140625" style="0" customWidth="1"/>
    <col min="2" max="2" width="5.57421875" style="0" customWidth="1"/>
    <col min="3" max="3" width="16.421875" style="0" customWidth="1"/>
    <col min="4" max="4" width="10.8515625" style="0" customWidth="1"/>
    <col min="5" max="5" width="17.421875" style="0" customWidth="1"/>
    <col min="6" max="6" width="20.8515625" style="0" customWidth="1"/>
    <col min="7" max="7" width="19.421875" style="0" customWidth="1"/>
    <col min="8" max="8" width="6.421875" style="0" customWidth="1"/>
  </cols>
  <sheetData>
    <row r="1" ht="21.75" customHeight="1"/>
    <row r="2" spans="3:7" ht="24.75">
      <c r="C2" s="49" t="s">
        <v>25</v>
      </c>
      <c r="D2" s="50"/>
      <c r="E2" s="50"/>
      <c r="F2" s="50"/>
      <c r="G2" s="50"/>
    </row>
    <row r="3" spans="3:7" ht="15">
      <c r="C3" s="51" t="s">
        <v>27</v>
      </c>
      <c r="D3" s="52"/>
      <c r="E3" s="52"/>
      <c r="F3" s="52"/>
      <c r="G3" s="52"/>
    </row>
    <row r="4" spans="3:7" ht="15">
      <c r="C4" s="53"/>
      <c r="D4" s="54"/>
      <c r="E4" s="54"/>
      <c r="F4" s="54"/>
      <c r="G4" s="54"/>
    </row>
    <row r="5" spans="3:7" ht="18.75" customHeight="1" thickBot="1">
      <c r="C5" s="6"/>
      <c r="D5" s="1"/>
      <c r="E5" s="1"/>
      <c r="F5" s="1"/>
      <c r="G5" s="1"/>
    </row>
    <row r="6" spans="3:10" ht="15.75" thickBot="1">
      <c r="C6" s="40" t="s">
        <v>24</v>
      </c>
      <c r="D6" s="57"/>
      <c r="E6" s="58"/>
      <c r="F6" s="41" t="s">
        <v>23</v>
      </c>
      <c r="G6" s="37"/>
      <c r="J6" t="s">
        <v>0</v>
      </c>
    </row>
    <row r="7" spans="3:7" ht="15" thickBot="1">
      <c r="C7" s="38"/>
      <c r="D7" s="39"/>
      <c r="E7" s="39"/>
      <c r="F7" s="38"/>
      <c r="G7" s="39"/>
    </row>
    <row r="8" spans="3:12" ht="15.75" thickBot="1">
      <c r="C8" s="5"/>
      <c r="D8" s="34" t="s">
        <v>19</v>
      </c>
      <c r="E8" s="8" t="s">
        <v>20</v>
      </c>
      <c r="F8" s="35" t="s">
        <v>21</v>
      </c>
      <c r="G8" s="36" t="s">
        <v>22</v>
      </c>
      <c r="J8" s="2" t="s">
        <v>1</v>
      </c>
      <c r="K8" s="2" t="s">
        <v>2</v>
      </c>
      <c r="L8" s="2" t="s">
        <v>3</v>
      </c>
    </row>
    <row r="9" spans="3:12" ht="15.75" thickBot="1">
      <c r="C9" s="31" t="s">
        <v>14</v>
      </c>
      <c r="D9" s="10"/>
      <c r="E9" s="18">
        <v>502</v>
      </c>
      <c r="F9" s="9">
        <v>0.84</v>
      </c>
      <c r="G9" s="9">
        <f>F9*E9</f>
        <v>421.68</v>
      </c>
      <c r="H9" s="2"/>
      <c r="I9" s="2" t="s">
        <v>4</v>
      </c>
      <c r="J9" s="3">
        <v>0.8</v>
      </c>
      <c r="K9" s="3">
        <v>400</v>
      </c>
      <c r="L9" s="3">
        <v>440</v>
      </c>
    </row>
    <row r="10" spans="3:12" ht="16.5" thickBot="1" thickTop="1">
      <c r="C10" s="31" t="s">
        <v>5</v>
      </c>
      <c r="D10" s="16"/>
      <c r="E10" s="19"/>
      <c r="F10" s="17">
        <v>0.993</v>
      </c>
      <c r="G10" s="9">
        <f>F10*E10</f>
        <v>0</v>
      </c>
      <c r="H10" s="2"/>
      <c r="I10" s="2" t="s">
        <v>4</v>
      </c>
      <c r="J10" s="3">
        <v>0.8</v>
      </c>
      <c r="K10" s="3">
        <v>508</v>
      </c>
      <c r="L10" s="3">
        <v>481</v>
      </c>
    </row>
    <row r="11" spans="3:12" ht="16.5" thickBot="1" thickTop="1">
      <c r="C11" s="31" t="s">
        <v>18</v>
      </c>
      <c r="D11" s="16"/>
      <c r="E11" s="19"/>
      <c r="F11" s="17">
        <v>0.993</v>
      </c>
      <c r="G11" s="9">
        <f>F11*E11</f>
        <v>0</v>
      </c>
      <c r="H11" s="2"/>
      <c r="I11" s="2" t="s">
        <v>4</v>
      </c>
      <c r="J11" s="3">
        <v>0.829</v>
      </c>
      <c r="K11" s="3">
        <v>726</v>
      </c>
      <c r="L11" s="3">
        <v>601</v>
      </c>
    </row>
    <row r="12" spans="3:12" ht="15.75" thickBot="1">
      <c r="C12" s="7"/>
      <c r="D12" s="10"/>
      <c r="E12" s="21"/>
      <c r="F12" s="11"/>
      <c r="G12" s="11"/>
      <c r="H12" s="2"/>
      <c r="I12" s="2" t="s">
        <v>4</v>
      </c>
      <c r="J12" s="3">
        <v>0.95</v>
      </c>
      <c r="K12" s="3">
        <v>726</v>
      </c>
      <c r="L12" s="3">
        <v>519</v>
      </c>
    </row>
    <row r="13" spans="3:12" ht="16.5" thickBot="1" thickTop="1">
      <c r="C13" s="32" t="s">
        <v>8</v>
      </c>
      <c r="D13" s="20"/>
      <c r="E13" s="19"/>
      <c r="F13" s="17">
        <v>1.63</v>
      </c>
      <c r="G13" s="9">
        <f>F13*E13</f>
        <v>0</v>
      </c>
      <c r="H13" s="2"/>
      <c r="I13" s="2" t="s">
        <v>4</v>
      </c>
      <c r="J13" s="3">
        <v>0.95</v>
      </c>
      <c r="K13" s="3">
        <v>400</v>
      </c>
      <c r="L13" s="14">
        <v>519</v>
      </c>
    </row>
    <row r="14" spans="3:12" ht="15.75" thickBot="1">
      <c r="C14" s="31" t="s">
        <v>15</v>
      </c>
      <c r="D14" s="23"/>
      <c r="E14" s="22">
        <f>SUM(E9:E10,E11,E13)</f>
        <v>502</v>
      </c>
      <c r="F14" s="12">
        <f>G14/E14</f>
        <v>0.84</v>
      </c>
      <c r="G14" s="9">
        <f>SUM(G9:G13)</f>
        <v>421.68</v>
      </c>
      <c r="H14" s="2"/>
      <c r="I14" s="2" t="s">
        <v>6</v>
      </c>
      <c r="J14" s="3">
        <f>G16/E16</f>
        <v>0.84</v>
      </c>
      <c r="K14" s="3">
        <f>E16</f>
        <v>502</v>
      </c>
      <c r="L14" s="14"/>
    </row>
    <row r="15" spans="3:11" ht="16.5" thickBot="1" thickTop="1">
      <c r="C15" s="33" t="s">
        <v>16</v>
      </c>
      <c r="D15" s="19"/>
      <c r="E15" s="28">
        <f>D15*0.72</f>
        <v>0</v>
      </c>
      <c r="F15" s="9">
        <v>1.06</v>
      </c>
      <c r="G15" s="9">
        <f>F15*E15</f>
        <v>0</v>
      </c>
      <c r="I15" s="43" t="s">
        <v>8</v>
      </c>
      <c r="J15" s="44" t="s">
        <v>7</v>
      </c>
      <c r="K15" s="14"/>
    </row>
    <row r="16" spans="3:10" ht="16.5" thickBot="1" thickTop="1">
      <c r="C16" s="24" t="s">
        <v>17</v>
      </c>
      <c r="D16" s="59" t="s">
        <v>26</v>
      </c>
      <c r="E16" s="42">
        <f>SUM(E14,E15)</f>
        <v>502</v>
      </c>
      <c r="F16" s="12">
        <f>G16/E16</f>
        <v>0.84</v>
      </c>
      <c r="G16" s="9">
        <f>SUM(G9:G13,G15)</f>
        <v>421.68</v>
      </c>
      <c r="I16" s="45" t="s">
        <v>9</v>
      </c>
      <c r="J16" s="46" t="s">
        <v>28</v>
      </c>
    </row>
    <row r="17" spans="3:7" ht="12.75" customHeight="1" thickBot="1">
      <c r="C17" s="1"/>
      <c r="D17" s="1"/>
      <c r="E17" s="1"/>
      <c r="F17" s="1"/>
      <c r="G17" s="1"/>
    </row>
    <row r="18" spans="3:7" ht="15">
      <c r="C18" s="55" t="s">
        <v>10</v>
      </c>
      <c r="D18" s="56"/>
      <c r="E18" s="15">
        <f>E14</f>
        <v>502</v>
      </c>
      <c r="F18" s="29" t="s">
        <v>12</v>
      </c>
      <c r="G18" s="25">
        <f>E16</f>
        <v>502</v>
      </c>
    </row>
    <row r="19" spans="3:7" ht="15.75" thickBot="1">
      <c r="C19" s="47" t="s">
        <v>11</v>
      </c>
      <c r="D19" s="48"/>
      <c r="E19" s="26">
        <f>F14</f>
        <v>0.84</v>
      </c>
      <c r="F19" s="30" t="s">
        <v>13</v>
      </c>
      <c r="G19" s="27">
        <f>G16/E16</f>
        <v>0.84</v>
      </c>
    </row>
    <row r="20" spans="3:7" ht="12">
      <c r="C20" s="4"/>
      <c r="D20" s="4"/>
      <c r="E20" s="4"/>
      <c r="F20" s="4"/>
      <c r="G20" s="4"/>
    </row>
    <row r="21" spans="3:7" ht="12">
      <c r="C21" s="4"/>
      <c r="D21" s="4"/>
      <c r="E21" s="4"/>
      <c r="F21" s="4"/>
      <c r="G21" s="4"/>
    </row>
    <row r="22" spans="3:7" ht="12">
      <c r="C22" s="4"/>
      <c r="D22" s="4"/>
      <c r="E22" s="4"/>
      <c r="F22" s="4"/>
      <c r="G22" s="4"/>
    </row>
    <row r="23" spans="3:7" ht="12">
      <c r="C23" s="4"/>
      <c r="D23" s="4"/>
      <c r="E23" s="4"/>
      <c r="F23" s="4"/>
      <c r="G23" s="4"/>
    </row>
    <row r="24" spans="3:7" ht="12">
      <c r="C24" s="4"/>
      <c r="D24" s="4"/>
      <c r="E24" s="4"/>
      <c r="F24" s="4"/>
      <c r="G24" s="4"/>
    </row>
    <row r="25" spans="3:10" ht="12">
      <c r="C25" s="4"/>
      <c r="D25" s="4"/>
      <c r="E25" s="4"/>
      <c r="F25" s="4"/>
      <c r="G25" s="4"/>
      <c r="J25" s="13"/>
    </row>
    <row r="26" spans="3:7" ht="12">
      <c r="C26" s="4"/>
      <c r="D26" s="4"/>
      <c r="E26" s="4"/>
      <c r="F26" s="4"/>
      <c r="G26" s="4"/>
    </row>
    <row r="27" spans="3:7" ht="12">
      <c r="C27" s="4"/>
      <c r="D27" s="4"/>
      <c r="E27" s="4"/>
      <c r="F27" s="4"/>
      <c r="G27" s="4"/>
    </row>
    <row r="28" spans="3:7" ht="12">
      <c r="C28" s="4"/>
      <c r="D28" s="4"/>
      <c r="E28" s="4"/>
      <c r="F28" s="4"/>
      <c r="G28" s="4"/>
    </row>
    <row r="29" spans="3:7" ht="12">
      <c r="C29" s="4"/>
      <c r="D29" s="4"/>
      <c r="E29" s="4"/>
      <c r="F29" s="4"/>
      <c r="G29" s="4"/>
    </row>
    <row r="30" spans="3:7" ht="12">
      <c r="C30" s="4"/>
      <c r="D30" s="4"/>
      <c r="E30" s="4"/>
      <c r="F30" s="4"/>
      <c r="G30" s="4"/>
    </row>
    <row r="31" spans="3:7" ht="12">
      <c r="C31" s="4"/>
      <c r="D31" s="4"/>
      <c r="E31" s="4"/>
      <c r="F31" s="4"/>
      <c r="G31" s="4"/>
    </row>
    <row r="32" spans="3:7" ht="12">
      <c r="C32" s="4"/>
      <c r="D32" s="4"/>
      <c r="E32" s="4"/>
      <c r="F32" s="4"/>
      <c r="G32" s="4"/>
    </row>
    <row r="33" spans="3:7" ht="12">
      <c r="C33" s="4"/>
      <c r="D33" s="4"/>
      <c r="E33" s="4"/>
      <c r="F33" s="4"/>
      <c r="G33" s="4"/>
    </row>
    <row r="34" spans="3:7" ht="12">
      <c r="C34" s="4"/>
      <c r="D34" s="4"/>
      <c r="E34" s="4"/>
      <c r="F34" s="4"/>
      <c r="G34" s="4"/>
    </row>
    <row r="35" spans="3:7" ht="12">
      <c r="C35" s="4"/>
      <c r="D35" s="4"/>
      <c r="E35" s="4"/>
      <c r="F35" s="4"/>
      <c r="G35" s="4"/>
    </row>
    <row r="36" spans="3:7" ht="12">
      <c r="C36" s="4"/>
      <c r="D36" s="4"/>
      <c r="E36" s="4"/>
      <c r="F36" s="4"/>
      <c r="G36" s="4"/>
    </row>
    <row r="37" spans="3:7" ht="12">
      <c r="C37" s="4"/>
      <c r="D37" s="4"/>
      <c r="E37" s="4"/>
      <c r="F37" s="4"/>
      <c r="G37" s="4"/>
    </row>
    <row r="38" spans="3:7" ht="12">
      <c r="C38" s="4"/>
      <c r="D38" s="4"/>
      <c r="E38" s="4"/>
      <c r="F38" s="4"/>
      <c r="G38" s="4"/>
    </row>
    <row r="39" spans="3:7" ht="12">
      <c r="C39" s="4"/>
      <c r="D39" s="4"/>
      <c r="E39" s="4"/>
      <c r="F39" s="4"/>
      <c r="G39" s="4"/>
    </row>
    <row r="40" spans="3:7" ht="12">
      <c r="C40" s="4"/>
      <c r="D40" s="4"/>
      <c r="E40" s="4"/>
      <c r="F40" s="4"/>
      <c r="G40" s="4"/>
    </row>
    <row r="41" spans="3:7" ht="12">
      <c r="C41" s="4"/>
      <c r="D41" s="4"/>
      <c r="E41" s="4"/>
      <c r="F41" s="4"/>
      <c r="G41" s="4"/>
    </row>
    <row r="42" spans="3:7" ht="12">
      <c r="C42" s="4"/>
      <c r="D42" s="4"/>
      <c r="E42" s="4"/>
      <c r="F42" s="4"/>
      <c r="G42" s="4"/>
    </row>
    <row r="43" spans="3:7" ht="12">
      <c r="C43" s="4"/>
      <c r="D43" s="4"/>
      <c r="E43" s="4"/>
      <c r="F43" s="4"/>
      <c r="G43" s="4"/>
    </row>
    <row r="44" spans="3:7" ht="12">
      <c r="C44" s="4"/>
      <c r="D44" s="4"/>
      <c r="E44" s="4"/>
      <c r="F44" s="4"/>
      <c r="G44" s="4"/>
    </row>
    <row r="45" spans="3:7" ht="12">
      <c r="C45" s="4"/>
      <c r="D45" s="4"/>
      <c r="E45" s="4"/>
      <c r="F45" s="4"/>
      <c r="G45" s="4"/>
    </row>
    <row r="46" spans="3:7" ht="12">
      <c r="C46" s="4"/>
      <c r="D46" s="4"/>
      <c r="E46" s="4"/>
      <c r="F46" s="4"/>
      <c r="G46" s="4"/>
    </row>
    <row r="47" spans="3:7" ht="12">
      <c r="C47" s="4"/>
      <c r="D47" s="4"/>
      <c r="E47" s="4"/>
      <c r="F47" s="4"/>
      <c r="G47" s="4"/>
    </row>
    <row r="48" spans="3:7" ht="12">
      <c r="C48" s="4"/>
      <c r="D48" s="4"/>
      <c r="E48" s="4"/>
      <c r="F48" s="4"/>
      <c r="G48" s="4"/>
    </row>
  </sheetData>
  <sheetProtection password="CDEE" sheet="1" formatCells="0" formatColumns="0" formatRows="0" insertColumns="0" insertRows="0" insertHyperlinks="0" deleteColumns="0" deleteRows="0" selectLockedCells="1" sort="0" autoFilter="0" pivotTables="0"/>
  <mergeCells count="6">
    <mergeCell ref="C19:D19"/>
    <mergeCell ref="C2:G2"/>
    <mergeCell ref="C3:G3"/>
    <mergeCell ref="C4:G4"/>
    <mergeCell ref="C18:D18"/>
    <mergeCell ref="D6:E6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r:id="rId3"/>
  <ignoredErrors>
    <ignoredError sqref="E15" unlockedFormula="1"/>
    <ignoredError sqref="F16 F14:G14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CHABOT</dc:creator>
  <cp:keywords/>
  <dc:description/>
  <cp:lastModifiedBy>XAVIER CHABOT</cp:lastModifiedBy>
  <dcterms:modified xsi:type="dcterms:W3CDTF">2016-02-28T09:19:26Z</dcterms:modified>
  <cp:category/>
  <cp:version/>
  <cp:contentType/>
  <cp:contentStatus/>
</cp:coreProperties>
</file>